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ndou\Desktop\哲平\公営企業会計\28.1.25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<sst xmlns="http://schemas.openxmlformats.org/spreadsheetml/2006/main" count="221" uniqueCount="111">
  <si>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</si>
  <si>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</si>
  <si>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</si>
  <si>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</si>
  <si>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</si>
  <si>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</si>
  <si>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</si>
  <si>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</si>
  <si>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</si>
  <si>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</si>
  <si>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</si>
  <si>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</si>
  <si>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</si>
  <si>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</si>
  <si>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</si>
  <si>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</si>
  <si>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</si>
  <si>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</si>
  <si>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</si>
  <si>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</si>
  <si>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</si>
  <si>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</si>
  <si>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</si>
  <si>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</si>
  <si>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</si>
  <si>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</si>
  <si>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</si>
  <si>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</si>
  <si>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</si>
  <si>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</si>
  <si>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</si>
  <si>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</si>
  <si>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</si>
  <si>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</si>
  <si>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</si>
  <si>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</si>
  <si>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</si>
  <si>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</si>
  <si>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</si>
  <si>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</si>
  <si>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</si>
  <si>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</si>
  <si>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</si>
  <si>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</si>
  <si>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</si>
  <si>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</si>
  <si>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</si>
  <si>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</si>
  <si>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</si>
  <si>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</si>
  <si>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</si>
  <si>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</si>
  <si>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</si>
  <si>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</si>
  <si>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</si>
  <si>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</si>
  <si>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</si>
  <si>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</si>
  <si>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</si>
  <si>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</si>
  <si>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</si>
  <si>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</si>
  <si>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</si>
  <si>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</si>
  <si>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</si>
  <si>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</si>
  <si>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</si>
  <si>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</si>
  <si>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</si>
  <si>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</si>
  <si>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</si>
  <si>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</si>
  <si>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</si>
  <si>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</si>
  <si>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</si>
  <si>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</si>
  <si>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</si>
  <si>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</si>
  <si>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</si>
  <si>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</si>
  <si>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</si>
  <si>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</si>
  <si>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</si>
  <si>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</si>
  <si>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</si>
  <si>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</si>
  <si>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</si>
  <si>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</si>
  <si>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</si>
  <si>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</si>
  <si>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</si>
  <si>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</si>
  <si>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</si>
  <si>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</si>
  <si>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</si>
  <si>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</si>
  <si>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東京都　神津島村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</si>
  <si>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</si>
  <si>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</si>
  <si>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</si>
  <si>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</si>
  <si>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</si>
  <si>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</si>
  <si>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</si>
  <si>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</si>
  <si>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</si>
  <si>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</si>
  <si>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</si>
  <si>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加入者増加のため、使用料金も増え、収支比率に関しては上がってきています。
汚水の処理原価に関しては、ほぼ横ばい状態です。
同程度の自治体に比べて、企業債残高対事業規模比率は低い状態で、また施設利用率も同じく低い状況です。また、汚水処理原価は、同程度の自治体に対して、高い金額となっています。</t>
    <rPh sb="1" eb="4">
      <t>カニュウシャ</t>
    </rPh>
    <rPh sb="4" eb="6">
      <t>ゾウカ</t>
    </rPh>
    <rPh sb="10" eb="12">
      <t>シヨウ</t>
    </rPh>
    <rPh sb="12" eb="14">
      <t>リョウキン</t>
    </rPh>
    <rPh sb="15" eb="16">
      <t>フ</t>
    </rPh>
    <rPh sb="18" eb="20">
      <t>シュウシ</t>
    </rPh>
    <rPh sb="20" eb="22">
      <t>ヒリツ</t>
    </rPh>
    <rPh sb="23" eb="24">
      <t>カン</t>
    </rPh>
    <rPh sb="27" eb="28">
      <t>ア</t>
    </rPh>
    <rPh sb="38" eb="40">
      <t>オスイ</t>
    </rPh>
    <rPh sb="41" eb="43">
      <t>ショリ</t>
    </rPh>
    <rPh sb="43" eb="45">
      <t>ゲンカ</t>
    </rPh>
    <rPh sb="46" eb="47">
      <t>カン</t>
    </rPh>
    <rPh sb="53" eb="54">
      <t>ヨコ</t>
    </rPh>
    <rPh sb="56" eb="58">
      <t>ジョウタイ</t>
    </rPh>
    <rPh sb="62" eb="65">
      <t>ドウテイド</t>
    </rPh>
    <rPh sb="66" eb="69">
      <t>ジチタイ</t>
    </rPh>
    <rPh sb="70" eb="71">
      <t>クラ</t>
    </rPh>
    <rPh sb="74" eb="76">
      <t>キギョウ</t>
    </rPh>
    <rPh sb="76" eb="77">
      <t>サイ</t>
    </rPh>
    <rPh sb="77" eb="79">
      <t>ザンダカ</t>
    </rPh>
    <rPh sb="79" eb="80">
      <t>タイ</t>
    </rPh>
    <rPh sb="80" eb="82">
      <t>ジギョウ</t>
    </rPh>
    <rPh sb="82" eb="84">
      <t>キボ</t>
    </rPh>
    <rPh sb="84" eb="86">
      <t>ヒリツ</t>
    </rPh>
    <rPh sb="87" eb="88">
      <t>ヒク</t>
    </rPh>
    <rPh sb="89" eb="91">
      <t>ジョウタイ</t>
    </rPh>
    <rPh sb="95" eb="97">
      <t>シセツ</t>
    </rPh>
    <rPh sb="97" eb="99">
      <t>リヨウ</t>
    </rPh>
    <rPh sb="99" eb="100">
      <t>リツ</t>
    </rPh>
    <rPh sb="101" eb="102">
      <t>オナ</t>
    </rPh>
    <rPh sb="104" eb="105">
      <t>ヒク</t>
    </rPh>
    <rPh sb="106" eb="108">
      <t>ジョウキョウ</t>
    </rPh>
    <rPh sb="114" eb="116">
      <t>オスイ</t>
    </rPh>
    <rPh sb="116" eb="118">
      <t>ショリ</t>
    </rPh>
    <rPh sb="118" eb="120">
      <t>ゲンカ</t>
    </rPh>
    <rPh sb="122" eb="125">
      <t>ドウテイド</t>
    </rPh>
    <rPh sb="126" eb="129">
      <t>ジチタイ</t>
    </rPh>
    <rPh sb="130" eb="131">
      <t>タイ</t>
    </rPh>
    <rPh sb="134" eb="135">
      <t>タカ</t>
    </rPh>
    <rPh sb="136" eb="138">
      <t>キンガク</t>
    </rPh>
    <phoneticPr fontId="4"/>
  </si>
  <si>
    <t xml:space="preserve">
平成１５年供用開始ということで、１０数年程しか経過していません。今現在は更新の必要はないと考えています。合せて、管渠についても目立った破損、老朽化はなく改善率については、低い数値になっています。</t>
    <rPh sb="1" eb="3">
      <t>ヘイセイ</t>
    </rPh>
    <rPh sb="5" eb="6">
      <t>ネン</t>
    </rPh>
    <rPh sb="6" eb="8">
      <t>キョウヨウ</t>
    </rPh>
    <rPh sb="8" eb="10">
      <t>カイシ</t>
    </rPh>
    <rPh sb="19" eb="21">
      <t>スウネン</t>
    </rPh>
    <rPh sb="21" eb="22">
      <t>ホド</t>
    </rPh>
    <rPh sb="24" eb="26">
      <t>ケイカ</t>
    </rPh>
    <rPh sb="33" eb="34">
      <t>イマ</t>
    </rPh>
    <rPh sb="34" eb="36">
      <t>ゲンザイ</t>
    </rPh>
    <rPh sb="37" eb="39">
      <t>コウシン</t>
    </rPh>
    <rPh sb="40" eb="42">
      <t>ヒツヨウ</t>
    </rPh>
    <rPh sb="46" eb="47">
      <t>カンガ</t>
    </rPh>
    <rPh sb="53" eb="54">
      <t>アワ</t>
    </rPh>
    <rPh sb="57" eb="59">
      <t>カンキョ</t>
    </rPh>
    <rPh sb="64" eb="66">
      <t>メダ</t>
    </rPh>
    <rPh sb="68" eb="70">
      <t>ハソン</t>
    </rPh>
    <rPh sb="71" eb="74">
      <t>ロウキュウカ</t>
    </rPh>
    <rPh sb="77" eb="79">
      <t>カイゼン</t>
    </rPh>
    <rPh sb="79" eb="80">
      <t>リツ</t>
    </rPh>
    <rPh sb="86" eb="87">
      <t>ヒク</t>
    </rPh>
    <rPh sb="88" eb="90">
      <t>スウチ</t>
    </rPh>
    <phoneticPr fontId="4"/>
  </si>
  <si>
    <t xml:space="preserve">
今後とも水洗化を住民の方々に促して、加入率の向上に努めていき、加入原価を抑制したいと考えています。
今後、管渠改善率も増やしていき、同時期の管渠差替えを少なくするようにしていきたいと思います。</t>
    <rPh sb="1" eb="3">
      <t>コンゴ</t>
    </rPh>
    <rPh sb="5" eb="7">
      <t>スイセン</t>
    </rPh>
    <rPh sb="7" eb="8">
      <t>カ</t>
    </rPh>
    <rPh sb="9" eb="11">
      <t>ジュウミン</t>
    </rPh>
    <rPh sb="12" eb="14">
      <t>カタガタ</t>
    </rPh>
    <rPh sb="15" eb="16">
      <t>ウナガ</t>
    </rPh>
    <rPh sb="19" eb="21">
      <t>カニュウ</t>
    </rPh>
    <rPh sb="21" eb="22">
      <t>リツ</t>
    </rPh>
    <rPh sb="23" eb="25">
      <t>コウジョウ</t>
    </rPh>
    <rPh sb="26" eb="27">
      <t>ツト</t>
    </rPh>
    <rPh sb="32" eb="34">
      <t>カニュウ</t>
    </rPh>
    <rPh sb="34" eb="36">
      <t>ゲンカ</t>
    </rPh>
    <rPh sb="37" eb="39">
      <t>ヨクセイ</t>
    </rPh>
    <rPh sb="43" eb="44">
      <t>カンガ</t>
    </rPh>
    <rPh sb="51" eb="53">
      <t>コンゴ</t>
    </rPh>
    <rPh sb="54" eb="56">
      <t>カンキョ</t>
    </rPh>
    <rPh sb="56" eb="58">
      <t>カイゼン</t>
    </rPh>
    <rPh sb="58" eb="59">
      <t>リツ</t>
    </rPh>
    <rPh sb="60" eb="61">
      <t>フ</t>
    </rPh>
    <rPh sb="67" eb="70">
      <t>ドウジキ</t>
    </rPh>
    <rPh sb="71" eb="73">
      <t>カンキョ</t>
    </rPh>
    <rPh sb="73" eb="75">
      <t>サシカ</t>
    </rPh>
    <rPh sb="77" eb="78">
      <t>スク</t>
    </rPh>
    <rPh sb="92" eb="93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</si>
</sst>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38000"/>
        <c:axId val="147839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38000"/>
        <c:axId val="147839960"/>
      </c:lineChart>
      <c:dateAx>
        <c:axId val="14783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839960"/>
        <c:crosses val="autoZero"/>
        <c:auto val="1"/>
        <c:lblOffset val="100"/>
        <c:baseTimeUnit val="years"/>
      </c:dateAx>
      <c:valAx>
        <c:axId val="147839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83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21.53</c:v>
                </c:pt>
                <c:pt idx="1">
                  <c:v>22.55</c:v>
                </c:pt>
                <c:pt idx="2">
                  <c:v>22.77</c:v>
                </c:pt>
                <c:pt idx="3">
                  <c:v>23.73</c:v>
                </c:pt>
                <c:pt idx="4">
                  <c:v>23.51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253872"/>
        <c:axId val="330257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44.78</c:v>
                </c:pt>
                <c:pt idx="1">
                  <c:v>47.19</c:v>
                </c:pt>
                <c:pt idx="2">
                  <c:v>46.59</c:v>
                </c:pt>
                <c:pt idx="3">
                  <c:v>45.82</c:v>
                </c:pt>
                <c:pt idx="4">
                  <c:v>44.36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53872"/>
        <c:axId val="330257400"/>
      </c:lineChart>
      <c:dateAx>
        <c:axId val="33025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0257400"/>
        <c:crosses val="autoZero"/>
        <c:auto val="1"/>
        <c:lblOffset val="100"/>
        <c:baseTimeUnit val="years"/>
      </c:dateAx>
      <c:valAx>
        <c:axId val="330257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253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73.73</c:v>
                </c:pt>
                <c:pt idx="1">
                  <c:v>76.53</c:v>
                </c:pt>
                <c:pt idx="2">
                  <c:v>81.260000000000005</c:v>
                </c:pt>
                <c:pt idx="3">
                  <c:v>84.96</c:v>
                </c:pt>
                <c:pt idx="4">
                  <c:v>85.6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257792"/>
        <c:axId val="330258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70.59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57792"/>
        <c:axId val="330258968"/>
      </c:lineChart>
      <c:dateAx>
        <c:axId val="33025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0258968"/>
        <c:crosses val="autoZero"/>
        <c:auto val="1"/>
        <c:lblOffset val="100"/>
        <c:baseTimeUnit val="years"/>
      </c:dateAx>
      <c:valAx>
        <c:axId val="330258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25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106.34</c:v>
                </c:pt>
                <c:pt idx="1">
                  <c:v>64.400000000000006</c:v>
                </c:pt>
                <c:pt idx="2">
                  <c:v>89.02</c:v>
                </c:pt>
                <c:pt idx="3">
                  <c:v>93.7</c:v>
                </c:pt>
                <c:pt idx="4">
                  <c:v>93.34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38392"/>
        <c:axId val="14783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38392"/>
        <c:axId val="147838784"/>
      </c:lineChart>
      <c:dateAx>
        <c:axId val="147838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838784"/>
        <c:crosses val="autoZero"/>
        <c:auto val="1"/>
        <c:lblOffset val="100"/>
        <c:baseTimeUnit val="years"/>
      </c:dateAx>
      <c:valAx>
        <c:axId val="14783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838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40744"/>
        <c:axId val="33048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40744"/>
        <c:axId val="330483200"/>
      </c:lineChart>
      <c:dateAx>
        <c:axId val="147840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0483200"/>
        <c:crosses val="autoZero"/>
        <c:auto val="1"/>
        <c:lblOffset val="100"/>
        <c:baseTimeUnit val="years"/>
      </c:dateAx>
      <c:valAx>
        <c:axId val="33048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840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485160"/>
        <c:axId val="33048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485160"/>
        <c:axId val="330485552"/>
      </c:lineChart>
      <c:dateAx>
        <c:axId val="330485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0485552"/>
        <c:crosses val="autoZero"/>
        <c:auto val="1"/>
        <c:lblOffset val="100"/>
        <c:baseTimeUnit val="years"/>
      </c:dateAx>
      <c:valAx>
        <c:axId val="33048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485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484376"/>
        <c:axId val="330485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484376"/>
        <c:axId val="330485944"/>
      </c:lineChart>
      <c:dateAx>
        <c:axId val="330484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0485944"/>
        <c:crosses val="autoZero"/>
        <c:auto val="1"/>
        <c:lblOffset val="100"/>
        <c:baseTimeUnit val="years"/>
      </c:dateAx>
      <c:valAx>
        <c:axId val="330485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484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482416"/>
        <c:axId val="33048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482416"/>
        <c:axId val="330486336"/>
      </c:lineChart>
      <c:dateAx>
        <c:axId val="33048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0486336"/>
        <c:crosses val="autoZero"/>
        <c:auto val="1"/>
        <c:lblOffset val="100"/>
        <c:baseTimeUnit val="years"/>
      </c:dateAx>
      <c:valAx>
        <c:axId val="33048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48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403.62</c:v>
                </c:pt>
                <c:pt idx="1">
                  <c:v>358.36</c:v>
                </c:pt>
                <c:pt idx="2">
                  <c:v>320.66000000000003</c:v>
                </c:pt>
                <c:pt idx="3">
                  <c:v>293.77999999999997</c:v>
                </c:pt>
                <c:pt idx="4">
                  <c:v>261.39999999999998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482808"/>
        <c:axId val="330481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1161.05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482808"/>
        <c:axId val="330481240"/>
      </c:lineChart>
      <c:dateAx>
        <c:axId val="330482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0481240"/>
        <c:crosses val="autoZero"/>
        <c:auto val="1"/>
        <c:lblOffset val="100"/>
        <c:baseTimeUnit val="years"/>
      </c:dateAx>
      <c:valAx>
        <c:axId val="330481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482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52.72</c:v>
                </c:pt>
                <c:pt idx="1">
                  <c:v>38.92</c:v>
                </c:pt>
                <c:pt idx="2">
                  <c:v>42.61</c:v>
                </c:pt>
                <c:pt idx="3">
                  <c:v>50.59</c:v>
                </c:pt>
                <c:pt idx="4">
                  <c:v>53.63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480456"/>
        <c:axId val="330255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41.08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480456"/>
        <c:axId val="330255832"/>
      </c:lineChart>
      <c:dateAx>
        <c:axId val="330480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0255832"/>
        <c:crosses val="autoZero"/>
        <c:auto val="1"/>
        <c:lblOffset val="100"/>
        <c:baseTimeUnit val="years"/>
      </c:dateAx>
      <c:valAx>
        <c:axId val="330255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480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492.46</c:v>
                </c:pt>
                <c:pt idx="1">
                  <c:v>632.15</c:v>
                </c:pt>
                <c:pt idx="2">
                  <c:v>590.65</c:v>
                </c:pt>
                <c:pt idx="3">
                  <c:v>488.11</c:v>
                </c:pt>
                <c:pt idx="4">
                  <c:v>509.27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259360"/>
        <c:axId val="33025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378.08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59360"/>
        <c:axId val="330255440"/>
      </c:lineChart>
      <c:dateAx>
        <c:axId val="3302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0255440"/>
        <c:crosses val="autoZero"/>
        <c:auto val="1"/>
        <c:lblOffset val="100"/>
        <c:baseTimeUnit val="years"/>
      </c:dateAx>
      <c:valAx>
        <c:axId val="33025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2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N13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東京都　神津島村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1938</v>
      </c>
      <c r="AM8" s="47"/>
      <c r="AN8" s="47"/>
      <c r="AO8" s="47"/>
      <c r="AP8" s="47"/>
      <c r="AQ8" s="47"/>
      <c r="AR8" s="47"/>
      <c r="AS8" s="47"/>
      <c r="AT8" s="43">
        <f>データ!S6</f>
        <v>18.579999999999998</v>
      </c>
      <c r="AU8" s="43"/>
      <c r="AV8" s="43"/>
      <c r="AW8" s="43"/>
      <c r="AX8" s="43"/>
      <c r="AY8" s="43"/>
      <c r="AZ8" s="43"/>
      <c r="BA8" s="43"/>
      <c r="BB8" s="43">
        <f>データ!T6</f>
        <v>104.31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95.67</v>
      </c>
      <c r="Q10" s="43"/>
      <c r="R10" s="43"/>
      <c r="S10" s="43"/>
      <c r="T10" s="43"/>
      <c r="U10" s="43"/>
      <c r="V10" s="43"/>
      <c r="W10" s="43">
        <f>データ!P6</f>
        <v>90.64</v>
      </c>
      <c r="X10" s="43"/>
      <c r="Y10" s="43"/>
      <c r="Z10" s="43"/>
      <c r="AA10" s="43"/>
      <c r="AB10" s="43"/>
      <c r="AC10" s="43"/>
      <c r="AD10" s="47">
        <f>データ!Q6</f>
        <v>3130</v>
      </c>
      <c r="AE10" s="47"/>
      <c r="AF10" s="47"/>
      <c r="AG10" s="47"/>
      <c r="AH10" s="47"/>
      <c r="AI10" s="47"/>
      <c r="AJ10" s="47"/>
      <c r="AK10" s="2"/>
      <c r="AL10" s="47">
        <f>データ!U6</f>
        <v>1813</v>
      </c>
      <c r="AM10" s="47"/>
      <c r="AN10" s="47"/>
      <c r="AO10" s="47"/>
      <c r="AP10" s="47"/>
      <c r="AQ10" s="47"/>
      <c r="AR10" s="47"/>
      <c r="AS10" s="47"/>
      <c r="AT10" s="43">
        <f>データ!V6</f>
        <v>0.41</v>
      </c>
      <c r="AU10" s="43"/>
      <c r="AV10" s="43"/>
      <c r="AW10" s="43"/>
      <c r="AX10" s="43"/>
      <c r="AY10" s="43"/>
      <c r="AZ10" s="43"/>
      <c r="BA10" s="43"/>
      <c r="BB10" s="43">
        <f>データ!W6</f>
        <v>4421.95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133647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東京都　神津島村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95.67</v>
      </c>
      <c r="P6" s="32">
        <f t="shared" si="3"/>
        <v>90.64</v>
      </c>
      <c r="Q6" s="32">
        <f t="shared" si="3"/>
        <v>3130</v>
      </c>
      <c r="R6" s="32">
        <f t="shared" si="3"/>
        <v>1938</v>
      </c>
      <c r="S6" s="32">
        <f t="shared" si="3"/>
        <v>18.579999999999998</v>
      </c>
      <c r="T6" s="32">
        <f t="shared" si="3"/>
        <v>104.31</v>
      </c>
      <c r="U6" s="32">
        <f t="shared" si="3"/>
        <v>1813</v>
      </c>
      <c r="V6" s="32">
        <f t="shared" si="3"/>
        <v>0.41</v>
      </c>
      <c r="W6" s="32">
        <f t="shared" si="3"/>
        <v>4421.95</v>
      </c>
      <c r="X6" s="33">
        <f>IF(X7="",NA(),X7)</f>
        <v>106.34</v>
      </c>
      <c r="Y6" s="33">
        <f t="shared" ref="Y6:AG6" si="4">IF(Y7="",NA(),Y7)</f>
        <v>64.400000000000006</v>
      </c>
      <c r="Z6" s="33">
        <f t="shared" si="4"/>
        <v>89.02</v>
      </c>
      <c r="AA6" s="33">
        <f t="shared" si="4"/>
        <v>93.7</v>
      </c>
      <c r="AB6" s="33">
        <f t="shared" si="4"/>
        <v>93.34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403.62</v>
      </c>
      <c r="BF6" s="33">
        <f t="shared" ref="BF6:BN6" si="7">IF(BF7="",NA(),BF7)</f>
        <v>358.36</v>
      </c>
      <c r="BG6" s="33">
        <f t="shared" si="7"/>
        <v>320.66000000000003</v>
      </c>
      <c r="BH6" s="33">
        <f t="shared" si="7"/>
        <v>293.77999999999997</v>
      </c>
      <c r="BI6" s="33">
        <f t="shared" si="7"/>
        <v>261.39999999999998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1161.05</v>
      </c>
      <c r="BO6" s="32" t="str">
        <f>IF(BO7="","",IF(BO7="-","【-】","【"&amp;SUBSTITUTE(TEXT(BO7,"#,##0.00"),"-","△")&amp;"】"))</f>
        <v>【992.47】</v>
      </c>
      <c r="BP6" s="33">
        <f>IF(BP7="",NA(),BP7)</f>
        <v>52.72</v>
      </c>
      <c r="BQ6" s="33">
        <f t="shared" ref="BQ6:BY6" si="8">IF(BQ7="",NA(),BQ7)</f>
        <v>38.92</v>
      </c>
      <c r="BR6" s="33">
        <f t="shared" si="8"/>
        <v>42.61</v>
      </c>
      <c r="BS6" s="33">
        <f t="shared" si="8"/>
        <v>50.59</v>
      </c>
      <c r="BT6" s="33">
        <f t="shared" si="8"/>
        <v>53.63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41.08</v>
      </c>
      <c r="BZ6" s="32" t="str">
        <f>IF(BZ7="","",IF(BZ7="-","【-】","【"&amp;SUBSTITUTE(TEXT(BZ7,"#,##0.00"),"-","△")&amp;"】"))</f>
        <v>【51.49】</v>
      </c>
      <c r="CA6" s="33">
        <f>IF(CA7="",NA(),CA7)</f>
        <v>492.46</v>
      </c>
      <c r="CB6" s="33">
        <f t="shared" ref="CB6:CJ6" si="9">IF(CB7="",NA(),CB7)</f>
        <v>632.15</v>
      </c>
      <c r="CC6" s="33">
        <f t="shared" si="9"/>
        <v>590.65</v>
      </c>
      <c r="CD6" s="33">
        <f t="shared" si="9"/>
        <v>488.11</v>
      </c>
      <c r="CE6" s="33">
        <f t="shared" si="9"/>
        <v>509.27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378.08</v>
      </c>
      <c r="CK6" s="32" t="str">
        <f>IF(CK7="","",IF(CK7="-","【-】","【"&amp;SUBSTITUTE(TEXT(CK7,"#,##0.00"),"-","△")&amp;"】"))</f>
        <v>【295.10】</v>
      </c>
      <c r="CL6" s="33">
        <f>IF(CL7="",NA(),CL7)</f>
        <v>21.53</v>
      </c>
      <c r="CM6" s="33">
        <f t="shared" ref="CM6:CU6" si="10">IF(CM7="",NA(),CM7)</f>
        <v>22.55</v>
      </c>
      <c r="CN6" s="33">
        <f t="shared" si="10"/>
        <v>22.77</v>
      </c>
      <c r="CO6" s="33">
        <f t="shared" si="10"/>
        <v>23.73</v>
      </c>
      <c r="CP6" s="33">
        <f t="shared" si="10"/>
        <v>23.51</v>
      </c>
      <c r="CQ6" s="33">
        <f t="shared" si="10"/>
        <v>44.78</v>
      </c>
      <c r="CR6" s="33">
        <f t="shared" si="10"/>
        <v>47.19</v>
      </c>
      <c r="CS6" s="33">
        <f t="shared" si="10"/>
        <v>46.59</v>
      </c>
      <c r="CT6" s="33">
        <f t="shared" si="10"/>
        <v>45.82</v>
      </c>
      <c r="CU6" s="33">
        <f t="shared" si="10"/>
        <v>44.36</v>
      </c>
      <c r="CV6" s="32" t="str">
        <f>IF(CV7="","",IF(CV7="-","【-】","【"&amp;SUBSTITUTE(TEXT(CV7,"#,##0.00"),"-","△")&amp;"】"))</f>
        <v>【53.65】</v>
      </c>
      <c r="CW6" s="33">
        <f>IF(CW7="",NA(),CW7)</f>
        <v>73.73</v>
      </c>
      <c r="CX6" s="33">
        <f t="shared" ref="CX6:DF6" si="11">IF(CX7="",NA(),CX7)</f>
        <v>76.53</v>
      </c>
      <c r="CY6" s="33">
        <f t="shared" si="11"/>
        <v>81.260000000000005</v>
      </c>
      <c r="CZ6" s="33">
        <f t="shared" si="11"/>
        <v>84.96</v>
      </c>
      <c r="DA6" s="33">
        <f t="shared" si="11"/>
        <v>85.6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70.59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133647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95.67</v>
      </c>
      <c r="P7" s="36">
        <v>90.64</v>
      </c>
      <c r="Q7" s="36">
        <v>3130</v>
      </c>
      <c r="R7" s="36">
        <v>1938</v>
      </c>
      <c r="S7" s="36">
        <v>18.579999999999998</v>
      </c>
      <c r="T7" s="36">
        <v>104.31</v>
      </c>
      <c r="U7" s="36">
        <v>1813</v>
      </c>
      <c r="V7" s="36">
        <v>0.41</v>
      </c>
      <c r="W7" s="36">
        <v>4421.95</v>
      </c>
      <c r="X7" s="36">
        <v>106.34</v>
      </c>
      <c r="Y7" s="36">
        <v>64.400000000000006</v>
      </c>
      <c r="Z7" s="36">
        <v>89.02</v>
      </c>
      <c r="AA7" s="36">
        <v>93.7</v>
      </c>
      <c r="AB7" s="36">
        <v>93.34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403.62</v>
      </c>
      <c r="BF7" s="36">
        <v>358.36</v>
      </c>
      <c r="BG7" s="36">
        <v>320.66000000000003</v>
      </c>
      <c r="BH7" s="36">
        <v>293.77999999999997</v>
      </c>
      <c r="BI7" s="36">
        <v>261.39999999999998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1161.05</v>
      </c>
      <c r="BO7" s="36">
        <v>992.47</v>
      </c>
      <c r="BP7" s="36">
        <v>52.72</v>
      </c>
      <c r="BQ7" s="36">
        <v>38.92</v>
      </c>
      <c r="BR7" s="36">
        <v>42.61</v>
      </c>
      <c r="BS7" s="36">
        <v>50.59</v>
      </c>
      <c r="BT7" s="36">
        <v>53.63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41.08</v>
      </c>
      <c r="BZ7" s="36">
        <v>51.49</v>
      </c>
      <c r="CA7" s="36">
        <v>492.46</v>
      </c>
      <c r="CB7" s="36">
        <v>632.15</v>
      </c>
      <c r="CC7" s="36">
        <v>590.65</v>
      </c>
      <c r="CD7" s="36">
        <v>488.11</v>
      </c>
      <c r="CE7" s="36">
        <v>509.27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378.08</v>
      </c>
      <c r="CK7" s="36">
        <v>295.10000000000002</v>
      </c>
      <c r="CL7" s="36">
        <v>21.53</v>
      </c>
      <c r="CM7" s="36">
        <v>22.55</v>
      </c>
      <c r="CN7" s="36">
        <v>22.77</v>
      </c>
      <c r="CO7" s="36">
        <v>23.73</v>
      </c>
      <c r="CP7" s="36">
        <v>23.51</v>
      </c>
      <c r="CQ7" s="36">
        <v>44.78</v>
      </c>
      <c r="CR7" s="36">
        <v>47.19</v>
      </c>
      <c r="CS7" s="36">
        <v>46.59</v>
      </c>
      <c r="CT7" s="36">
        <v>45.82</v>
      </c>
      <c r="CU7" s="36">
        <v>44.36</v>
      </c>
      <c r="CV7" s="36">
        <v>53.65</v>
      </c>
      <c r="CW7" s="36">
        <v>73.73</v>
      </c>
      <c r="CX7" s="36">
        <v>76.53</v>
      </c>
      <c r="CY7" s="36">
        <v>81.260000000000005</v>
      </c>
      <c r="CZ7" s="36">
        <v>84.96</v>
      </c>
      <c r="DA7" s="36">
        <v>85.6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70.59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7.0000000000000007E-2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konndou</cp:lastModifiedBy>
  <cp:lastPrinted>2016-02-08T05:54:53Z</cp:lastPrinted>
  <dcterms:created xsi:type="dcterms:W3CDTF">2016-01-14T10:59:09Z</dcterms:created>
  <dcterms:modified xsi:type="dcterms:W3CDTF">2016-02-08T07:13:08Z</dcterms:modified>
  <cp:category/>
</cp:coreProperties>
</file>